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Beta">Hoja1!$B$4</definedName>
    <definedName name="Gamma">Hoja1!$B$6</definedName>
    <definedName name="Phi">Hoja1!$B$7</definedName>
    <definedName name="R_0">Hoja1!$B$10</definedName>
    <definedName name="Rbar">Hoja1!$B$10</definedName>
    <definedName name="Sigma">Hoja1!$B$5</definedName>
    <definedName name="solver_adj" localSheetId="0" hidden="1">Hoja1!$E$3:$F$33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Hoja1!$H$33</definedName>
    <definedName name="solver_lhs2" localSheetId="0" hidden="1">Hoja1!#REF!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Hoja1!$I$34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I3" i="1"/>
  <c r="G4" l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D4"/>
  <c r="D5" s="1"/>
  <c r="I5" l="1"/>
  <c r="D6"/>
  <c r="I4"/>
  <c r="I6" l="1"/>
  <c r="D7"/>
  <c r="D8" l="1"/>
  <c r="I7"/>
  <c r="I8" l="1"/>
  <c r="D9"/>
  <c r="I9" l="1"/>
  <c r="D10"/>
  <c r="I10" l="1"/>
  <c r="D11"/>
  <c r="D12" l="1"/>
  <c r="I11"/>
  <c r="I12" l="1"/>
  <c r="D13"/>
  <c r="I13" l="1"/>
  <c r="D14"/>
  <c r="D15" l="1"/>
  <c r="I14"/>
  <c r="I15" l="1"/>
  <c r="D16"/>
  <c r="I16" l="1"/>
  <c r="D17"/>
  <c r="I17" l="1"/>
  <c r="D18"/>
  <c r="I18" l="1"/>
  <c r="D19"/>
  <c r="I19" l="1"/>
  <c r="D20"/>
  <c r="I20" l="1"/>
  <c r="D21"/>
  <c r="I21" l="1"/>
  <c r="D22"/>
  <c r="I22" l="1"/>
  <c r="D23"/>
  <c r="I23" l="1"/>
  <c r="D24"/>
  <c r="I24" l="1"/>
  <c r="D25"/>
  <c r="I25" l="1"/>
  <c r="D26"/>
  <c r="D27" l="1"/>
  <c r="I26"/>
  <c r="D28" l="1"/>
  <c r="I27"/>
  <c r="I28" l="1"/>
  <c r="D29"/>
  <c r="I29" l="1"/>
  <c r="D30"/>
  <c r="I30" l="1"/>
  <c r="D31"/>
  <c r="D32" l="1"/>
  <c r="I31"/>
  <c r="I32" l="1"/>
  <c r="D33"/>
  <c r="I33" s="1"/>
  <c r="I34" s="1"/>
</calcChain>
</file>

<file path=xl/sharedStrings.xml><?xml version="1.0" encoding="utf-8"?>
<sst xmlns="http://schemas.openxmlformats.org/spreadsheetml/2006/main" count="32" uniqueCount="16">
  <si>
    <t xml:space="preserve"> </t>
  </si>
  <si>
    <t>Parámetros</t>
  </si>
  <si>
    <t>Beta</t>
  </si>
  <si>
    <t>Tipo de interés</t>
  </si>
  <si>
    <t>Consumo</t>
  </si>
  <si>
    <t>Renta</t>
  </si>
  <si>
    <t>Ahorro</t>
  </si>
  <si>
    <t>Utilidad</t>
  </si>
  <si>
    <t xml:space="preserve"> Suma</t>
  </si>
  <si>
    <t>Periodo</t>
  </si>
  <si>
    <t>Gamma</t>
  </si>
  <si>
    <t>Trabajo</t>
  </si>
  <si>
    <t>Variables exógenas</t>
  </si>
  <si>
    <t>Sigma</t>
  </si>
  <si>
    <t>Phi</t>
  </si>
  <si>
    <t>EJERCICIO 5.3: La decisión consumo-ocio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</si>
</sst>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0000000"/>
  </numFmts>
  <fonts count="6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0" borderId="0" xfId="0" applyFont="1" applyFill="1" applyBorder="1"/>
    <xf numFmtId="165" fontId="2" fillId="0" borderId="0" xfId="0" applyNumberFormat="1" applyFont="1"/>
    <xf numFmtId="2" fontId="2" fillId="0" borderId="0" xfId="0" applyNumberFormat="1" applyFont="1" applyFill="1" applyBorder="1"/>
    <xf numFmtId="0" fontId="1" fillId="2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3" fillId="4" borderId="6" xfId="0" applyFont="1" applyFill="1" applyBorder="1"/>
    <xf numFmtId="0" fontId="4" fillId="4" borderId="7" xfId="0" applyFont="1" applyFill="1" applyBorder="1"/>
    <xf numFmtId="0" fontId="2" fillId="3" borderId="2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3" xfId="0" applyNumberFormat="1" applyFont="1" applyFill="1" applyBorder="1" applyAlignment="1"/>
    <xf numFmtId="0" fontId="5" fillId="4" borderId="6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2" fontId="1" fillId="3" borderId="9" xfId="0" applyNumberFormat="1" applyFont="1" applyFill="1" applyBorder="1" applyAlignment="1"/>
    <xf numFmtId="2" fontId="1" fillId="3" borderId="5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74881548892"/>
          <c:y val="4.166717676191535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324694760418478"/>
          <c:y val="0.23943661971830987"/>
          <c:w val="0.8103906381780619"/>
          <c:h val="0.5105633802816899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10.441201047914737</c:v>
                </c:pt>
                <c:pt idx="1">
                  <c:v>10.390932556964133</c:v>
                </c:pt>
                <c:pt idx="2">
                  <c:v>10.340455290550743</c:v>
                </c:pt>
                <c:pt idx="3">
                  <c:v>10.289783914977024</c:v>
                </c:pt>
                <c:pt idx="4">
                  <c:v>10.238932648956924</c:v>
                </c:pt>
                <c:pt idx="5">
                  <c:v>10.187915566005076</c:v>
                </c:pt>
                <c:pt idx="6">
                  <c:v>10.136745488186174</c:v>
                </c:pt>
                <c:pt idx="7">
                  <c:v>10.085435896537426</c:v>
                </c:pt>
                <c:pt idx="8">
                  <c:v>10.033999427719831</c:v>
                </c:pt>
                <c:pt idx="9">
                  <c:v>9.9824468091548244</c:v>
                </c:pt>
                <c:pt idx="10">
                  <c:v>9.9307911821213164</c:v>
                </c:pt>
                <c:pt idx="11">
                  <c:v>9.879042576056527</c:v>
                </c:pt>
                <c:pt idx="12">
                  <c:v>9.8272125089891542</c:v>
                </c:pt>
                <c:pt idx="13">
                  <c:v>9.7753108808736595</c:v>
                </c:pt>
                <c:pt idx="14">
                  <c:v>9.7233475596034928</c:v>
                </c:pt>
                <c:pt idx="15">
                  <c:v>9.6713314564396988</c:v>
                </c:pt>
                <c:pt idx="16">
                  <c:v>9.6192724864954009</c:v>
                </c:pt>
                <c:pt idx="17">
                  <c:v>9.5671785725685634</c:v>
                </c:pt>
                <c:pt idx="18">
                  <c:v>9.5150584104148486</c:v>
                </c:pt>
                <c:pt idx="19">
                  <c:v>9.4629188295390723</c:v>
                </c:pt>
                <c:pt idx="20">
                  <c:v>9.4107684604623802</c:v>
                </c:pt>
                <c:pt idx="21">
                  <c:v>9.3586136453211584</c:v>
                </c:pt>
                <c:pt idx="22">
                  <c:v>9.3064609193075185</c:v>
                </c:pt>
                <c:pt idx="23">
                  <c:v>9.2543178279380953</c:v>
                </c:pt>
                <c:pt idx="24">
                  <c:v>9.2021894539098348</c:v>
                </c:pt>
                <c:pt idx="25">
                  <c:v>9.1500825220746762</c:v>
                </c:pt>
                <c:pt idx="26">
                  <c:v>9.0980020917618809</c:v>
                </c:pt>
                <c:pt idx="27">
                  <c:v>9.0459537921991835</c:v>
                </c:pt>
                <c:pt idx="28">
                  <c:v>8.9939428520956692</c:v>
                </c:pt>
                <c:pt idx="29">
                  <c:v>8.9419741164009405</c:v>
                </c:pt>
                <c:pt idx="30">
                  <c:v>8.8900521448541969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BF-4E62-8069-0E83F58F93A3}"/>
            </c:ext>
          </c:extLst>
        </c:ser>
        <c:dLbls/>
        <c:marker val="1"/>
        <c:axId val="85542784"/>
        <c:axId val="85553152"/>
      </c:lineChart>
      <c:catAx>
        <c:axId val="85542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339775711"/>
              <c:y val="0.84167014458881695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53152"/>
        <c:crosses val="autoZero"/>
        <c:auto val="1"/>
        <c:lblAlgn val="ctr"/>
        <c:lblOffset val="100"/>
        <c:tickLblSkip val="3"/>
        <c:tickMarkSkip val="1"/>
      </c:catAx>
      <c:valAx>
        <c:axId val="8555315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427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Renta</a:t>
            </a:r>
          </a:p>
        </c:rich>
      </c:tx>
      <c:layout>
        <c:manualLayout>
          <c:xMode val="edge"/>
          <c:yMode val="edge"/>
          <c:x val="0.43569662600465103"/>
          <c:y val="3.74532323586940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28497409326425"/>
          <c:y val="0.21337579617834396"/>
          <c:w val="0.81088082901554404"/>
          <c:h val="0.56050955414012749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9.0686712930516205</c:v>
                </c:pt>
                <c:pt idx="1">
                  <c:v>9.1162383952870751</c:v>
                </c:pt>
                <c:pt idx="2">
                  <c:v>9.1634337397387888</c:v>
                </c:pt>
                <c:pt idx="3">
                  <c:v>9.2137353963804483</c:v>
                </c:pt>
                <c:pt idx="4">
                  <c:v>9.2625598161299809</c:v>
                </c:pt>
                <c:pt idx="5">
                  <c:v>9.3122446392083322</c:v>
                </c:pt>
                <c:pt idx="6">
                  <c:v>9.3623873455605668</c:v>
                </c:pt>
                <c:pt idx="7">
                  <c:v>9.4125296157765828</c:v>
                </c:pt>
                <c:pt idx="8">
                  <c:v>9.4623958756541402</c:v>
                </c:pt>
                <c:pt idx="9">
                  <c:v>9.5131683228429296</c:v>
                </c:pt>
                <c:pt idx="10">
                  <c:v>9.5639416479966854</c:v>
                </c:pt>
                <c:pt idx="11">
                  <c:v>9.6157503789333187</c:v>
                </c:pt>
                <c:pt idx="12">
                  <c:v>9.6673275887341514</c:v>
                </c:pt>
                <c:pt idx="13">
                  <c:v>9.7178675147410445</c:v>
                </c:pt>
                <c:pt idx="14">
                  <c:v>9.7688924423065497</c:v>
                </c:pt>
                <c:pt idx="15">
                  <c:v>9.8215380014114384</c:v>
                </c:pt>
                <c:pt idx="16">
                  <c:v>9.8747382820358869</c:v>
                </c:pt>
                <c:pt idx="17">
                  <c:v>9.9269627998040182</c:v>
                </c:pt>
                <c:pt idx="18">
                  <c:v>9.9790603169909495</c:v>
                </c:pt>
                <c:pt idx="19">
                  <c:v>10.03262017444934</c:v>
                </c:pt>
                <c:pt idx="20">
                  <c:v>10.086913397213408</c:v>
                </c:pt>
                <c:pt idx="21">
                  <c:v>10.140879294656447</c:v>
                </c:pt>
                <c:pt idx="22">
                  <c:v>10.195148617891196</c:v>
                </c:pt>
                <c:pt idx="23">
                  <c:v>10.250324763857634</c:v>
                </c:pt>
                <c:pt idx="24">
                  <c:v>10.30575377539893</c:v>
                </c:pt>
                <c:pt idx="25">
                  <c:v>10.3607902970388</c:v>
                </c:pt>
                <c:pt idx="26">
                  <c:v>10.415866149139369</c:v>
                </c:pt>
                <c:pt idx="27">
                  <c:v>10.471609024983216</c:v>
                </c:pt>
                <c:pt idx="28">
                  <c:v>10.527023959748467</c:v>
                </c:pt>
                <c:pt idx="29">
                  <c:v>10.581290102512147</c:v>
                </c:pt>
                <c:pt idx="30">
                  <c:v>10.640847555442202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08-4856-9330-B43FD297332B}"/>
            </c:ext>
          </c:extLst>
        </c:ser>
        <c:dLbls/>
        <c:marker val="1"/>
        <c:axId val="85585920"/>
        <c:axId val="85587840"/>
      </c:lineChart>
      <c:catAx>
        <c:axId val="85585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500822759849"/>
              <c:y val="0.8576809268268217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87840"/>
        <c:crosses val="autoZero"/>
        <c:auto val="1"/>
        <c:lblAlgn val="ctr"/>
        <c:lblOffset val="100"/>
        <c:tickLblSkip val="4"/>
        <c:tickMarkSkip val="1"/>
      </c:catAx>
      <c:valAx>
        <c:axId val="8558784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859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Ahorro</a:t>
            </a:r>
          </a:p>
        </c:rich>
      </c:tx>
      <c:layout>
        <c:manualLayout>
          <c:xMode val="edge"/>
          <c:yMode val="edge"/>
          <c:x val="0.42408421773365296"/>
          <c:y val="3.69008751954786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119565217391305"/>
          <c:y val="0.21875074174920572"/>
          <c:w val="0.79076086956521741"/>
          <c:h val="0.61805765129140666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-1.3725297548631161</c:v>
                </c:pt>
                <c:pt idx="1">
                  <c:v>-2.674674511637436</c:v>
                </c:pt>
                <c:pt idx="2">
                  <c:v>-3.9051895526821383</c:v>
                </c:pt>
                <c:pt idx="3">
                  <c:v>-5.0593418623323565</c:v>
                </c:pt>
                <c:pt idx="4">
                  <c:v>-6.1369015324059468</c:v>
                </c:pt>
                <c:pt idx="5">
                  <c:v>-7.1353104898508093</c:v>
                </c:pt>
                <c:pt idx="6">
                  <c:v>-8.0523748422734336</c:v>
                </c:pt>
                <c:pt idx="7">
                  <c:v>-8.8863286198797464</c:v>
                </c:pt>
                <c:pt idx="8">
                  <c:v>-9.6356587443430328</c:v>
                </c:pt>
                <c:pt idx="9">
                  <c:v>-10.297650405541788</c:v>
                </c:pt>
                <c:pt idx="10">
                  <c:v>-10.870452947777254</c:v>
                </c:pt>
                <c:pt idx="11">
                  <c:v>-11.351154203856007</c:v>
                </c:pt>
                <c:pt idx="12">
                  <c:v>-11.738062208188129</c:v>
                </c:pt>
                <c:pt idx="13">
                  <c:v>-12.030266818484508</c:v>
                </c:pt>
                <c:pt idx="14">
                  <c:v>-12.225327272151141</c:v>
                </c:pt>
                <c:pt idx="15">
                  <c:v>-12.319627272622425</c:v>
                </c:pt>
                <c:pt idx="16">
                  <c:v>-12.310554022534388</c:v>
                </c:pt>
                <c:pt idx="17">
                  <c:v>-12.196980875749622</c:v>
                </c:pt>
                <c:pt idx="18">
                  <c:v>-11.976918586688514</c:v>
                </c:pt>
                <c:pt idx="19">
                  <c:v>-11.646755613512017</c:v>
                </c:pt>
                <c:pt idx="20">
                  <c:v>-11.20354578903123</c:v>
                </c:pt>
                <c:pt idx="21">
                  <c:v>-10.645351055476565</c:v>
                </c:pt>
                <c:pt idx="22">
                  <c:v>-9.9695703780024196</c:v>
                </c:pt>
                <c:pt idx="23">
                  <c:v>-9.1729548496429292</c:v>
                </c:pt>
                <c:pt idx="24">
                  <c:v>-8.252849625146693</c:v>
                </c:pt>
                <c:pt idx="25">
                  <c:v>-7.2071988426855036</c:v>
                </c:pt>
                <c:pt idx="26">
                  <c:v>-6.0334787621617263</c:v>
                </c:pt>
                <c:pt idx="27">
                  <c:v>-4.7284931046209282</c:v>
                </c:pt>
                <c:pt idx="28">
                  <c:v>-3.289981859060549</c:v>
                </c:pt>
                <c:pt idx="29">
                  <c:v>-1.7164655101305533</c:v>
                </c:pt>
                <c:pt idx="30">
                  <c:v>5.9025484056007826E-7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74-40E3-802F-84876039015C}"/>
            </c:ext>
          </c:extLst>
        </c:ser>
        <c:dLbls/>
        <c:marker val="1"/>
        <c:axId val="85493632"/>
        <c:axId val="85516288"/>
      </c:lineChart>
      <c:catAx>
        <c:axId val="85493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33233650686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516288"/>
        <c:crosses val="autoZero"/>
        <c:auto val="1"/>
        <c:lblAlgn val="ctr"/>
        <c:lblOffset val="100"/>
        <c:tickLblSkip val="4"/>
        <c:tickMarkSkip val="1"/>
      </c:catAx>
      <c:valAx>
        <c:axId val="8551628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49363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n-US" sz="1100" b="1"/>
              <a:t>Trabajo</a:t>
            </a:r>
          </a:p>
        </c:rich>
      </c:tx>
      <c:layout>
        <c:manualLayout>
          <c:xMode val="edge"/>
          <c:yMode val="edge"/>
          <c:x val="0.41929849677881181"/>
          <c:y val="4.72220098701254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74141739146817"/>
          <c:y val="0.24919172605597079"/>
          <c:w val="0.85124195947927295"/>
          <c:h val="0.5275097577548473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0.30228904310172067</c:v>
                </c:pt>
                <c:pt idx="1">
                  <c:v>0.30387461317623582</c:v>
                </c:pt>
                <c:pt idx="2">
                  <c:v>0.30544779132462629</c:v>
                </c:pt>
                <c:pt idx="3">
                  <c:v>0.30712451321268158</c:v>
                </c:pt>
                <c:pt idx="4">
                  <c:v>0.30875199387099939</c:v>
                </c:pt>
                <c:pt idx="5">
                  <c:v>0.31040815464027777</c:v>
                </c:pt>
                <c:pt idx="6">
                  <c:v>0.31207957818535226</c:v>
                </c:pt>
                <c:pt idx="7">
                  <c:v>0.31375098719255273</c:v>
                </c:pt>
                <c:pt idx="8">
                  <c:v>0.315413195855138</c:v>
                </c:pt>
                <c:pt idx="9">
                  <c:v>0.31710561076143096</c:v>
                </c:pt>
                <c:pt idx="10">
                  <c:v>0.31879805493322283</c:v>
                </c:pt>
                <c:pt idx="11">
                  <c:v>0.32052501263111061</c:v>
                </c:pt>
                <c:pt idx="12">
                  <c:v>0.32224425295780507</c:v>
                </c:pt>
                <c:pt idx="13">
                  <c:v>0.32392891715803485</c:v>
                </c:pt>
                <c:pt idx="14">
                  <c:v>0.325629748076885</c:v>
                </c:pt>
                <c:pt idx="15">
                  <c:v>0.32738460004704795</c:v>
                </c:pt>
                <c:pt idx="16">
                  <c:v>0.32915794273452958</c:v>
                </c:pt>
                <c:pt idx="17">
                  <c:v>0.3308987599934673</c:v>
                </c:pt>
                <c:pt idx="18">
                  <c:v>0.33263534389969834</c:v>
                </c:pt>
                <c:pt idx="19">
                  <c:v>0.33442067248164464</c:v>
                </c:pt>
                <c:pt idx="20">
                  <c:v>0.33623044657378026</c:v>
                </c:pt>
                <c:pt idx="21">
                  <c:v>0.33802930982188156</c:v>
                </c:pt>
                <c:pt idx="22">
                  <c:v>0.33983828726303988</c:v>
                </c:pt>
                <c:pt idx="23">
                  <c:v>0.34167749212858778</c:v>
                </c:pt>
                <c:pt idx="24">
                  <c:v>0.34352512584663103</c:v>
                </c:pt>
                <c:pt idx="25">
                  <c:v>0.34535967656796002</c:v>
                </c:pt>
                <c:pt idx="26">
                  <c:v>0.34719553830464561</c:v>
                </c:pt>
                <c:pt idx="27">
                  <c:v>0.34905363416610719</c:v>
                </c:pt>
                <c:pt idx="28">
                  <c:v>0.35090079865828222</c:v>
                </c:pt>
                <c:pt idx="29">
                  <c:v>0.35270967008373827</c:v>
                </c:pt>
                <c:pt idx="30">
                  <c:v>0.35469491851474005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33-4441-81E0-E2CFC74A65E3}"/>
            </c:ext>
          </c:extLst>
        </c:ser>
        <c:dLbls/>
        <c:marker val="1"/>
        <c:axId val="90394624"/>
        <c:axId val="90396544"/>
      </c:lineChart>
      <c:catAx>
        <c:axId val="90394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2335798934224145"/>
              <c:y val="0.88050522810862231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96544"/>
        <c:crosses val="autoZero"/>
        <c:auto val="1"/>
        <c:lblAlgn val="ctr"/>
        <c:lblOffset val="100"/>
        <c:tickLblSkip val="3"/>
        <c:tickMarkSkip val="1"/>
      </c:catAx>
      <c:valAx>
        <c:axId val="9039654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946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33" r="0.750000000000000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594360</xdr:colOff>
      <xdr:row>16</xdr:row>
      <xdr:rowOff>0</xdr:rowOff>
    </xdr:to>
    <xdr:graphicFrame macro="">
      <xdr:nvGraphicFramePr>
        <xdr:cNvPr id="117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14</xdr:col>
      <xdr:colOff>609600</xdr:colOff>
      <xdr:row>32</xdr:row>
      <xdr:rowOff>121920</xdr:rowOff>
    </xdr:to>
    <xdr:graphicFrame macro="">
      <xdr:nvGraphicFramePr>
        <xdr:cNvPr id="117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731520</xdr:colOff>
      <xdr:row>2</xdr:row>
      <xdr:rowOff>0</xdr:rowOff>
    </xdr:from>
    <xdr:to>
      <xdr:col>19</xdr:col>
      <xdr:colOff>373380</xdr:colOff>
      <xdr:row>16</xdr:row>
      <xdr:rowOff>38100</xdr:rowOff>
    </xdr:to>
    <xdr:graphicFrame macro="">
      <xdr:nvGraphicFramePr>
        <xdr:cNvPr id="117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769620</xdr:colOff>
      <xdr:row>17</xdr:row>
      <xdr:rowOff>22860</xdr:rowOff>
    </xdr:from>
    <xdr:to>
      <xdr:col>19</xdr:col>
      <xdr:colOff>365760</xdr:colOff>
      <xdr:row>32</xdr:row>
      <xdr:rowOff>106680</xdr:rowOff>
    </xdr:to>
    <xdr:graphicFrame macro="">
      <xdr:nvGraphicFramePr>
        <xdr:cNvPr id="117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8"/>
  <sheetViews>
    <sheetView tabSelected="1" workbookViewId="0">
      <selection activeCell="I3" sqref="I3"/>
    </sheetView>
  </sheetViews>
  <sheetFormatPr baseColWidth="10" defaultColWidth="11.5703125" defaultRowHeight="15"/>
  <cols>
    <col min="1" max="1" width="42.5703125" style="1" customWidth="1"/>
    <col min="2" max="2" width="6.7109375" style="1" customWidth="1"/>
    <col min="3" max="3" width="4.28515625" style="1" customWidth="1"/>
    <col min="4" max="5" width="9.140625" style="1" customWidth="1"/>
    <col min="6" max="6" width="8.140625" style="1" customWidth="1"/>
    <col min="7" max="7" width="7.85546875" style="1" customWidth="1"/>
    <col min="8" max="8" width="9.140625" style="1" customWidth="1"/>
    <col min="9" max="9" width="8.5703125" style="1" customWidth="1"/>
    <col min="10" max="10" width="11.28515625" style="1" customWidth="1"/>
    <col min="11" max="16384" width="11.5703125" style="1"/>
  </cols>
  <sheetData>
    <row r="1" spans="1:57" ht="15.75" thickBot="1">
      <c r="A1" s="10" t="s">
        <v>15</v>
      </c>
      <c r="BB1" s="2"/>
    </row>
    <row r="2" spans="1:57" ht="15.75" thickBot="1">
      <c r="A2" s="1" t="s">
        <v>0</v>
      </c>
      <c r="D2" s="20" t="s">
        <v>9</v>
      </c>
      <c r="E2" s="21" t="s">
        <v>4</v>
      </c>
      <c r="F2" s="21" t="s">
        <v>11</v>
      </c>
      <c r="G2" s="21" t="s">
        <v>5</v>
      </c>
      <c r="H2" s="21" t="s">
        <v>6</v>
      </c>
      <c r="I2" s="22" t="s">
        <v>7</v>
      </c>
      <c r="BB2" s="3"/>
      <c r="BC2" s="3"/>
      <c r="BD2" s="3"/>
    </row>
    <row r="3" spans="1:57">
      <c r="A3" s="15" t="s">
        <v>1</v>
      </c>
      <c r="B3" s="16"/>
      <c r="D3" s="17">
        <v>0</v>
      </c>
      <c r="E3" s="18">
        <v>10.441201047914737</v>
      </c>
      <c r="F3" s="18">
        <v>0.30228904310172067</v>
      </c>
      <c r="G3" s="18">
        <f>30*F3</f>
        <v>9.0686712930516205</v>
      </c>
      <c r="H3" s="18">
        <f>G3-E3</f>
        <v>-1.3725297548631161</v>
      </c>
      <c r="I3" s="19">
        <f>Beta^D3*((E3^(1-Sigma)-1)/(1-Sigma)-Gamma*((F3^(1+(1/Phi)))/(1+(1/Phi))))</f>
        <v>0.87660280817673741</v>
      </c>
      <c r="J3" s="8" t="s">
        <v>0</v>
      </c>
    </row>
    <row r="4" spans="1:57">
      <c r="A4" s="11" t="s">
        <v>2</v>
      </c>
      <c r="B4" s="12">
        <v>0.97</v>
      </c>
      <c r="D4" s="17">
        <f>D3+1</f>
        <v>1</v>
      </c>
      <c r="E4" s="18">
        <v>10.390932556964133</v>
      </c>
      <c r="F4" s="18">
        <v>0.30387461317623582</v>
      </c>
      <c r="G4" s="18">
        <f t="shared" ref="G4:G33" si="0">30*F4</f>
        <v>9.1162383952870751</v>
      </c>
      <c r="H4" s="18">
        <f t="shared" ref="H4:H33" si="1">(1+R_0)*H3+G4-E4</f>
        <v>-2.674674511637436</v>
      </c>
      <c r="I4" s="19">
        <f t="shared" ref="I4:I33" si="2">Beta^D4*((E4^(1-Sigma)-1)/(1-Sigma)-Gamma*((F4^(1+(1/Phi)))/(1+(1/Phi))))</f>
        <v>0.84943145603244163</v>
      </c>
    </row>
    <row r="5" spans="1:57">
      <c r="A5" s="11" t="s">
        <v>13</v>
      </c>
      <c r="B5" s="12">
        <v>2</v>
      </c>
      <c r="D5" s="17">
        <f t="shared" ref="D5:D33" si="3">D4+1</f>
        <v>2</v>
      </c>
      <c r="E5" s="18">
        <v>10.340455290550743</v>
      </c>
      <c r="F5" s="18">
        <v>0.30544779132462629</v>
      </c>
      <c r="G5" s="18">
        <f t="shared" si="0"/>
        <v>9.1634337397387888</v>
      </c>
      <c r="H5" s="18">
        <f t="shared" si="1"/>
        <v>-3.9051895526821383</v>
      </c>
      <c r="I5" s="19">
        <f t="shared" si="2"/>
        <v>0.82309431766474883</v>
      </c>
    </row>
    <row r="6" spans="1:57">
      <c r="A6" s="11" t="s">
        <v>10</v>
      </c>
      <c r="B6" s="12">
        <v>3</v>
      </c>
      <c r="D6" s="17">
        <f t="shared" si="3"/>
        <v>3</v>
      </c>
      <c r="E6" s="18">
        <v>10.289783914977024</v>
      </c>
      <c r="F6" s="18">
        <v>0.30712451321268158</v>
      </c>
      <c r="G6" s="18">
        <f t="shared" si="0"/>
        <v>9.2137353963804483</v>
      </c>
      <c r="H6" s="18">
        <f t="shared" si="1"/>
        <v>-5.0593418623323565</v>
      </c>
      <c r="I6" s="19">
        <f t="shared" si="2"/>
        <v>0.79753616723665788</v>
      </c>
    </row>
    <row r="7" spans="1:57" ht="15.75" thickBot="1">
      <c r="A7" s="13" t="s">
        <v>14</v>
      </c>
      <c r="B7" s="14">
        <v>0.5</v>
      </c>
      <c r="D7" s="17">
        <f t="shared" si="3"/>
        <v>4</v>
      </c>
      <c r="E7" s="18">
        <v>10.238932648956924</v>
      </c>
      <c r="F7" s="18">
        <v>0.30875199387099939</v>
      </c>
      <c r="G7" s="18">
        <f t="shared" si="0"/>
        <v>9.2625598161299809</v>
      </c>
      <c r="H7" s="18">
        <f t="shared" si="1"/>
        <v>-6.1369015324059468</v>
      </c>
      <c r="I7" s="19">
        <f t="shared" si="2"/>
        <v>0.77277291142041982</v>
      </c>
    </row>
    <row r="8" spans="1:57" ht="15.75" thickBot="1">
      <c r="A8" s="7"/>
      <c r="B8" s="7"/>
      <c r="D8" s="17">
        <f t="shared" si="3"/>
        <v>5</v>
      </c>
      <c r="E8" s="18">
        <v>10.187915566005076</v>
      </c>
      <c r="F8" s="18">
        <v>0.31040815464027777</v>
      </c>
      <c r="G8" s="18">
        <f t="shared" si="0"/>
        <v>9.3122446392083322</v>
      </c>
      <c r="H8" s="18">
        <f t="shared" si="1"/>
        <v>-7.1353104898508093</v>
      </c>
      <c r="I8" s="19">
        <f t="shared" si="2"/>
        <v>0.74876082697985391</v>
      </c>
      <c r="BE8" s="4"/>
    </row>
    <row r="9" spans="1:57">
      <c r="A9" s="15" t="s">
        <v>12</v>
      </c>
      <c r="B9" s="16"/>
      <c r="D9" s="17">
        <f t="shared" si="3"/>
        <v>6</v>
      </c>
      <c r="E9" s="18">
        <v>10.136745488186174</v>
      </c>
      <c r="F9" s="18">
        <v>0.31207957818535226</v>
      </c>
      <c r="G9" s="18">
        <f t="shared" si="0"/>
        <v>9.3623873455605668</v>
      </c>
      <c r="H9" s="18">
        <f t="shared" si="1"/>
        <v>-8.0523748422734336</v>
      </c>
      <c r="I9" s="19">
        <f t="shared" si="2"/>
        <v>0.72548066151076707</v>
      </c>
    </row>
    <row r="10" spans="1:57" ht="15.75" thickBot="1">
      <c r="A10" s="13" t="s">
        <v>3</v>
      </c>
      <c r="B10" s="14">
        <v>0.02</v>
      </c>
      <c r="D10" s="17">
        <f t="shared" si="3"/>
        <v>7</v>
      </c>
      <c r="E10" s="18">
        <v>10.085435896537426</v>
      </c>
      <c r="F10" s="18">
        <v>0.31375098719255273</v>
      </c>
      <c r="G10" s="18">
        <f t="shared" si="0"/>
        <v>9.4125296157765828</v>
      </c>
      <c r="H10" s="18">
        <f t="shared" si="1"/>
        <v>-8.8863286198797464</v>
      </c>
      <c r="I10" s="19">
        <f t="shared" si="2"/>
        <v>0.70291402750097043</v>
      </c>
    </row>
    <row r="11" spans="1:57">
      <c r="D11" s="17">
        <f t="shared" si="3"/>
        <v>8</v>
      </c>
      <c r="E11" s="18">
        <v>10.033999427719831</v>
      </c>
      <c r="F11" s="18">
        <v>0.315413195855138</v>
      </c>
      <c r="G11" s="18">
        <f t="shared" si="0"/>
        <v>9.4623958756541402</v>
      </c>
      <c r="H11" s="18">
        <f t="shared" si="1"/>
        <v>-9.6356587443430328</v>
      </c>
      <c r="I11" s="19">
        <f t="shared" si="2"/>
        <v>0.68104147893891342</v>
      </c>
    </row>
    <row r="12" spans="1:57">
      <c r="C12" s="1" t="s">
        <v>0</v>
      </c>
      <c r="D12" s="17">
        <f t="shared" si="3"/>
        <v>9</v>
      </c>
      <c r="E12" s="18">
        <v>9.9824468091548244</v>
      </c>
      <c r="F12" s="18">
        <v>0.31710561076143096</v>
      </c>
      <c r="G12" s="18">
        <f t="shared" si="0"/>
        <v>9.5131683228429296</v>
      </c>
      <c r="H12" s="18">
        <f t="shared" si="1"/>
        <v>-10.297650405541788</v>
      </c>
      <c r="I12" s="19">
        <f t="shared" si="2"/>
        <v>0.65983289065158379</v>
      </c>
    </row>
    <row r="13" spans="1:57">
      <c r="A13" s="1" t="s">
        <v>0</v>
      </c>
      <c r="D13" s="17">
        <f t="shared" si="3"/>
        <v>10</v>
      </c>
      <c r="E13" s="18">
        <v>9.9307911821213164</v>
      </c>
      <c r="F13" s="18">
        <v>0.31879805493322283</v>
      </c>
      <c r="G13" s="18">
        <f t="shared" si="0"/>
        <v>9.5639416479966854</v>
      </c>
      <c r="H13" s="18">
        <f t="shared" si="1"/>
        <v>-10.870452947777254</v>
      </c>
      <c r="I13" s="19">
        <f t="shared" si="2"/>
        <v>0.63927514433677046</v>
      </c>
      <c r="K13" s="1" t="s">
        <v>0</v>
      </c>
    </row>
    <row r="14" spans="1:57">
      <c r="D14" s="17">
        <f t="shared" si="3"/>
        <v>11</v>
      </c>
      <c r="E14" s="18">
        <v>9.879042576056527</v>
      </c>
      <c r="F14" s="18">
        <v>0.32052501263111061</v>
      </c>
      <c r="G14" s="18">
        <f t="shared" si="0"/>
        <v>9.6157503789333187</v>
      </c>
      <c r="H14" s="18">
        <f t="shared" si="1"/>
        <v>-11.351154203856007</v>
      </c>
      <c r="I14" s="19">
        <f t="shared" si="2"/>
        <v>0.61934090678975617</v>
      </c>
    </row>
    <row r="15" spans="1:57">
      <c r="A15" s="1" t="s">
        <v>0</v>
      </c>
      <c r="B15" s="1" t="s">
        <v>0</v>
      </c>
      <c r="C15" s="2" t="s">
        <v>0</v>
      </c>
      <c r="D15" s="17">
        <f t="shared" si="3"/>
        <v>12</v>
      </c>
      <c r="E15" s="18">
        <v>9.8272125089891542</v>
      </c>
      <c r="F15" s="18">
        <v>0.32224425295780507</v>
      </c>
      <c r="G15" s="18">
        <f t="shared" si="0"/>
        <v>9.6673275887341514</v>
      </c>
      <c r="H15" s="18">
        <f t="shared" si="1"/>
        <v>-11.738062208188129</v>
      </c>
      <c r="I15" s="19">
        <f t="shared" si="2"/>
        <v>0.60002062477841678</v>
      </c>
    </row>
    <row r="16" spans="1:57">
      <c r="C16" s="2" t="s">
        <v>0</v>
      </c>
      <c r="D16" s="17">
        <f t="shared" si="3"/>
        <v>13</v>
      </c>
      <c r="E16" s="18">
        <v>9.7753108808736595</v>
      </c>
      <c r="F16" s="18">
        <v>0.32392891715803485</v>
      </c>
      <c r="G16" s="18">
        <f t="shared" si="0"/>
        <v>9.7178675147410445</v>
      </c>
      <c r="H16" s="18">
        <f t="shared" si="1"/>
        <v>-12.030266818484508</v>
      </c>
      <c r="I16" s="19">
        <f t="shared" si="2"/>
        <v>0.58130131852167011</v>
      </c>
    </row>
    <row r="17" spans="1:9">
      <c r="A17" s="9" t="s">
        <v>0</v>
      </c>
      <c r="B17" s="5"/>
      <c r="C17" s="6"/>
      <c r="D17" s="17">
        <f t="shared" si="3"/>
        <v>14</v>
      </c>
      <c r="E17" s="18">
        <v>9.7233475596034928</v>
      </c>
      <c r="F17" s="18">
        <v>0.325629748076885</v>
      </c>
      <c r="G17" s="18">
        <f t="shared" si="0"/>
        <v>9.7688924423065497</v>
      </c>
      <c r="H17" s="18">
        <f t="shared" si="1"/>
        <v>-12.225327272151141</v>
      </c>
      <c r="I17" s="19">
        <f t="shared" si="2"/>
        <v>0.5631540023835937</v>
      </c>
    </row>
    <row r="18" spans="1:9">
      <c r="A18" s="5" t="s">
        <v>0</v>
      </c>
      <c r="B18" s="5"/>
      <c r="C18" s="6"/>
      <c r="D18" s="17">
        <f t="shared" si="3"/>
        <v>15</v>
      </c>
      <c r="E18" s="18">
        <v>9.6713314564396988</v>
      </c>
      <c r="F18" s="18">
        <v>0.32738460004704795</v>
      </c>
      <c r="G18" s="18">
        <f t="shared" si="0"/>
        <v>9.8215380014114384</v>
      </c>
      <c r="H18" s="18">
        <f t="shared" si="1"/>
        <v>-12.319627272622425</v>
      </c>
      <c r="I18" s="19">
        <f t="shared" si="2"/>
        <v>0.54555369961549327</v>
      </c>
    </row>
    <row r="19" spans="1:9">
      <c r="A19" s="5" t="s">
        <v>0</v>
      </c>
      <c r="B19" s="5"/>
      <c r="C19" s="6"/>
      <c r="D19" s="17">
        <f t="shared" si="3"/>
        <v>16</v>
      </c>
      <c r="E19" s="18">
        <v>9.6192724864954009</v>
      </c>
      <c r="F19" s="18">
        <v>0.32915794273452958</v>
      </c>
      <c r="G19" s="18">
        <f t="shared" si="0"/>
        <v>9.8747382820358869</v>
      </c>
      <c r="H19" s="18">
        <f t="shared" si="1"/>
        <v>-12.310554022534388</v>
      </c>
      <c r="I19" s="19">
        <f t="shared" si="2"/>
        <v>0.52849121005598998</v>
      </c>
    </row>
    <row r="20" spans="1:9">
      <c r="A20" s="5"/>
      <c r="B20" s="5"/>
      <c r="C20" s="6"/>
      <c r="D20" s="17">
        <f t="shared" si="3"/>
        <v>17</v>
      </c>
      <c r="E20" s="18">
        <v>9.5671785725685634</v>
      </c>
      <c r="F20" s="18">
        <v>0.3308987599934673</v>
      </c>
      <c r="G20" s="18">
        <f t="shared" si="0"/>
        <v>9.9269627998040182</v>
      </c>
      <c r="H20" s="18">
        <f t="shared" si="1"/>
        <v>-12.196980875749622</v>
      </c>
      <c r="I20" s="19">
        <f t="shared" si="2"/>
        <v>0.51196028151634621</v>
      </c>
    </row>
    <row r="21" spans="1:9">
      <c r="A21" s="5"/>
      <c r="B21" s="5"/>
      <c r="C21" s="6"/>
      <c r="D21" s="17">
        <f t="shared" si="3"/>
        <v>18</v>
      </c>
      <c r="E21" s="18">
        <v>9.5150584104148486</v>
      </c>
      <c r="F21" s="18">
        <v>0.33263534389969834</v>
      </c>
      <c r="G21" s="18">
        <f t="shared" si="0"/>
        <v>9.9790603169909495</v>
      </c>
      <c r="H21" s="18">
        <f t="shared" si="1"/>
        <v>-11.976918586688514</v>
      </c>
      <c r="I21" s="19">
        <f t="shared" si="2"/>
        <v>0.4959391516279652</v>
      </c>
    </row>
    <row r="22" spans="1:9">
      <c r="A22" s="5"/>
      <c r="B22" s="5"/>
      <c r="C22" s="6"/>
      <c r="D22" s="17">
        <f t="shared" si="3"/>
        <v>19</v>
      </c>
      <c r="E22" s="18">
        <v>9.4629188295390723</v>
      </c>
      <c r="F22" s="18">
        <v>0.33442067248164464</v>
      </c>
      <c r="G22" s="18">
        <f t="shared" si="0"/>
        <v>10.03262017444934</v>
      </c>
      <c r="H22" s="18">
        <f t="shared" si="1"/>
        <v>-11.646755613512017</v>
      </c>
      <c r="I22" s="19">
        <f t="shared" si="2"/>
        <v>0.48040232656967474</v>
      </c>
    </row>
    <row r="23" spans="1:9">
      <c r="A23" s="5"/>
      <c r="B23" s="5"/>
      <c r="C23" s="6"/>
      <c r="D23" s="17">
        <f t="shared" si="3"/>
        <v>20</v>
      </c>
      <c r="E23" s="18">
        <v>9.4107684604623802</v>
      </c>
      <c r="F23" s="18">
        <v>0.33623044657378026</v>
      </c>
      <c r="G23" s="18">
        <f t="shared" si="0"/>
        <v>10.086913397213408</v>
      </c>
      <c r="H23" s="18">
        <f t="shared" si="1"/>
        <v>-11.20354578903123</v>
      </c>
      <c r="I23" s="19">
        <f t="shared" si="2"/>
        <v>0.4653398242144835</v>
      </c>
    </row>
    <row r="24" spans="1:9">
      <c r="A24" s="5"/>
      <c r="B24" s="5"/>
      <c r="C24" s="6"/>
      <c r="D24" s="17">
        <f t="shared" si="3"/>
        <v>21</v>
      </c>
      <c r="E24" s="18">
        <v>9.3586136453211584</v>
      </c>
      <c r="F24" s="18">
        <v>0.33802930982188156</v>
      </c>
      <c r="G24" s="18">
        <f t="shared" si="0"/>
        <v>10.140879294656447</v>
      </c>
      <c r="H24" s="18">
        <f t="shared" si="1"/>
        <v>-10.645351055476565</v>
      </c>
      <c r="I24" s="19">
        <f t="shared" si="2"/>
        <v>0.45074372809896635</v>
      </c>
    </row>
    <row r="25" spans="1:9">
      <c r="A25" s="5"/>
      <c r="B25" s="5"/>
      <c r="C25" s="6"/>
      <c r="D25" s="17">
        <f t="shared" si="3"/>
        <v>22</v>
      </c>
      <c r="E25" s="18">
        <v>9.3064609193075185</v>
      </c>
      <c r="F25" s="18">
        <v>0.33983828726303988</v>
      </c>
      <c r="G25" s="18">
        <f t="shared" si="0"/>
        <v>10.195148617891196</v>
      </c>
      <c r="H25" s="18">
        <f t="shared" si="1"/>
        <v>-9.9695703780024196</v>
      </c>
      <c r="I25" s="19">
        <f t="shared" si="2"/>
        <v>0.43659605726497658</v>
      </c>
    </row>
    <row r="26" spans="1:9">
      <c r="A26" s="5"/>
      <c r="B26" s="5"/>
      <c r="C26" s="6"/>
      <c r="D26" s="17">
        <f t="shared" si="3"/>
        <v>23</v>
      </c>
      <c r="E26" s="18">
        <v>9.2543178279380953</v>
      </c>
      <c r="F26" s="18">
        <v>0.34167749212858778</v>
      </c>
      <c r="G26" s="18">
        <f t="shared" si="0"/>
        <v>10.250324763857634</v>
      </c>
      <c r="H26" s="18">
        <f t="shared" si="1"/>
        <v>-9.1729548496429292</v>
      </c>
      <c r="I26" s="19">
        <f t="shared" si="2"/>
        <v>0.42287971822192827</v>
      </c>
    </row>
    <row r="27" spans="1:9">
      <c r="A27" s="5"/>
      <c r="B27" s="5"/>
      <c r="C27" s="6"/>
      <c r="D27" s="17">
        <f t="shared" si="3"/>
        <v>24</v>
      </c>
      <c r="E27" s="18">
        <v>9.2021894539098348</v>
      </c>
      <c r="F27" s="18">
        <v>0.34352512584663103</v>
      </c>
      <c r="G27" s="18">
        <f t="shared" si="0"/>
        <v>10.30575377539893</v>
      </c>
      <c r="H27" s="18">
        <f t="shared" si="1"/>
        <v>-8.252849625146693</v>
      </c>
      <c r="I27" s="19">
        <f t="shared" si="2"/>
        <v>0.40958542858429142</v>
      </c>
    </row>
    <row r="28" spans="1:9">
      <c r="A28" s="5"/>
      <c r="B28" s="5"/>
      <c r="C28" s="6"/>
      <c r="D28" s="17">
        <f t="shared" si="3"/>
        <v>25</v>
      </c>
      <c r="E28" s="18">
        <v>9.1500825220746762</v>
      </c>
      <c r="F28" s="18">
        <v>0.34535967656796002</v>
      </c>
      <c r="G28" s="18">
        <f t="shared" si="0"/>
        <v>10.3607902970388</v>
      </c>
      <c r="H28" s="18">
        <f t="shared" si="1"/>
        <v>-7.2071988426855036</v>
      </c>
      <c r="I28" s="19">
        <f t="shared" si="2"/>
        <v>0.39670396762116755</v>
      </c>
    </row>
    <row r="29" spans="1:9">
      <c r="A29" s="5"/>
      <c r="B29" s="5"/>
      <c r="C29" s="6"/>
      <c r="D29" s="17">
        <f t="shared" si="3"/>
        <v>26</v>
      </c>
      <c r="E29" s="18">
        <v>9.0980020917618809</v>
      </c>
      <c r="F29" s="18">
        <v>0.34719553830464561</v>
      </c>
      <c r="G29" s="18">
        <f t="shared" si="0"/>
        <v>10.415866149139369</v>
      </c>
      <c r="H29" s="18">
        <f t="shared" si="1"/>
        <v>-6.0334787621617263</v>
      </c>
      <c r="I29" s="19">
        <f t="shared" si="2"/>
        <v>0.38422032783028176</v>
      </c>
    </row>
    <row r="30" spans="1:9">
      <c r="A30" s="5"/>
      <c r="B30" s="5"/>
      <c r="C30" s="6"/>
      <c r="D30" s="17">
        <f t="shared" si="3"/>
        <v>27</v>
      </c>
      <c r="E30" s="18">
        <v>9.0459537921991835</v>
      </c>
      <c r="F30" s="18">
        <v>0.34905363416610719</v>
      </c>
      <c r="G30" s="18">
        <f t="shared" si="0"/>
        <v>10.471609024983216</v>
      </c>
      <c r="H30" s="18">
        <f t="shared" si="1"/>
        <v>-4.7284931046209282</v>
      </c>
      <c r="I30" s="19">
        <f t="shared" si="2"/>
        <v>0.37211902479174247</v>
      </c>
    </row>
    <row r="31" spans="1:9">
      <c r="A31" s="5"/>
      <c r="B31" s="5"/>
      <c r="C31" s="6"/>
      <c r="D31" s="17">
        <f t="shared" si="3"/>
        <v>28</v>
      </c>
      <c r="E31" s="18">
        <v>8.9939428520956692</v>
      </c>
      <c r="F31" s="18">
        <v>0.35090079865828222</v>
      </c>
      <c r="G31" s="18">
        <f t="shared" si="0"/>
        <v>10.527023959748467</v>
      </c>
      <c r="H31" s="18">
        <f t="shared" si="1"/>
        <v>-3.289981859060549</v>
      </c>
      <c r="I31" s="19">
        <f t="shared" si="2"/>
        <v>0.36039371818847393</v>
      </c>
    </row>
    <row r="32" spans="1:9">
      <c r="D32" s="17">
        <f t="shared" si="3"/>
        <v>29</v>
      </c>
      <c r="E32" s="18">
        <v>8.9419741164009405</v>
      </c>
      <c r="F32" s="18">
        <v>0.35270967008373827</v>
      </c>
      <c r="G32" s="18">
        <f t="shared" si="0"/>
        <v>10.581290102512147</v>
      </c>
      <c r="H32" s="18">
        <f t="shared" si="1"/>
        <v>-1.7164655101305533</v>
      </c>
      <c r="I32" s="19">
        <f t="shared" si="2"/>
        <v>0.34903710570326324</v>
      </c>
    </row>
    <row r="33" spans="4:9">
      <c r="D33" s="17">
        <f t="shared" si="3"/>
        <v>30</v>
      </c>
      <c r="E33" s="18">
        <v>8.8900521448541969</v>
      </c>
      <c r="F33" s="18">
        <v>0.35469491851474005</v>
      </c>
      <c r="G33" s="18">
        <f t="shared" si="0"/>
        <v>10.640847555442202</v>
      </c>
      <c r="H33" s="18">
        <f t="shared" si="1"/>
        <v>5.9025484056007826E-7</v>
      </c>
      <c r="I33" s="19">
        <f t="shared" si="2"/>
        <v>0.33800528514946809</v>
      </c>
    </row>
    <row r="34" spans="4:9" ht="15.75" thickBot="1">
      <c r="D34" s="23" t="s">
        <v>8</v>
      </c>
      <c r="E34" s="24" t="s">
        <v>0</v>
      </c>
      <c r="F34" s="24"/>
      <c r="G34" s="24" t="s">
        <v>0</v>
      </c>
      <c r="H34" s="24" t="s">
        <v>0</v>
      </c>
      <c r="I34" s="25">
        <f>SUM(I3:I33)</f>
        <v>17.588530397977809</v>
      </c>
    </row>
    <row r="37" spans="4:9">
      <c r="D37" s="1" t="s">
        <v>0</v>
      </c>
    </row>
    <row r="38" spans="4:9">
      <c r="D38" s="1" t="s">
        <v>0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Hoja1</vt:lpstr>
      <vt:lpstr>Hoja2</vt:lpstr>
      <vt:lpstr>Hoja3</vt:lpstr>
      <vt:lpstr>Beta</vt:lpstr>
      <vt:lpstr>Gamma</vt:lpstr>
      <vt:lpstr>Phi</vt:lpstr>
      <vt:lpstr>R_0</vt:lpstr>
      <vt:lpstr>Rbar</vt:lpstr>
      <vt:lpstr>Sigma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2019-02-09T06:21:07Z</dcterms:modified>
</cp:coreProperties>
</file>